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<sst xmlns="http://schemas.openxmlformats.org/spreadsheetml/2006/main" count="94" uniqueCount="48">
  <si>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</si>
  <si>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</si>
  <si>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</si>
  <si>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</si>
  <si>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</si>
  <si>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</si>
  <si>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</si>
  <si>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2月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</si>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</sst>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_ ;[Red]\-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[Red]\(0\)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33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2"/>
      <color rgb="FF333399"/>
      <name val="黑体"/>
      <charset val="134"/>
    </font>
    <font>
      <b/>
      <sz val="10"/>
      <color rgb="FF333399"/>
      <name val="宋体"/>
      <charset val="134"/>
    </font>
    <font>
      <sz val="9"/>
      <color rgb="FF000080"/>
      <name val="Times New Roman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/>
    </xf>
    <xf numFmtId="176" fontId="2" fillId="0" borderId="0" xfId="0" applyNumberFormat="1" applyFont="1" applyFill="1">
      <alignment vertical="center"/>
    </xf>
    <xf numFmtId="177" fontId="3" fillId="0" borderId="0" xfId="0" applyNumberFormat="1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Fill="1" applyBorder="1" applyAlignment="1"/>
    <xf numFmtId="176" fontId="2" fillId="0" borderId="1" xfId="0" applyNumberFormat="1" applyFont="1" applyFill="1" applyBorder="1" applyAlignment="1"/>
    <xf numFmtId="176" fontId="10" fillId="0" borderId="0" xfId="0" applyNumberFormat="1" applyFont="1" applyFill="1" applyAlignment="1"/>
    <xf numFmtId="176" fontId="2" fillId="0" borderId="0" xfId="0" applyNumberFormat="1" applyFont="1" applyFill="1" applyAlignment="1">
      <alignment horizontal="center"/>
    </xf>
    <xf numFmtId="178" fontId="8" fillId="0" borderId="0" xfId="0" applyNumberFormat="1" applyFont="1" applyFill="1" applyAlignment="1"/>
    <xf numFmtId="178" fontId="3" fillId="0" borderId="0" xfId="0" applyNumberFormat="1" applyFont="1" applyFill="1" applyAlignment="1"/>
    <xf numFmtId="176" fontId="2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80" fontId="13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A1" sqref="A1:M40"/>
    </sheetView>
  </sheetViews>
  <sheetFormatPr defaultColWidth="9" defaultRowHeight="13.5"/>
  <cols>
    <col min="1" max="1" width="27.125" customWidth="1"/>
    <col min="4" max="4" width="9" hidden="1" customWidth="1"/>
    <col min="8" max="8" width="19.125" customWidth="1"/>
    <col min="9" max="9" width="19.75" customWidth="1"/>
    <col min="12" max="12" width="18.5" customWidth="1"/>
    <col min="13" max="13" width="19.5" customWidth="1"/>
  </cols>
  <sheetData>
    <row r="1" ht="25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19" t="s">
        <v>1</v>
      </c>
      <c r="M2" s="20">
        <v>44593</v>
      </c>
    </row>
    <row r="3" customHeight="1" spans="1:13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</row>
    <row r="4" spans="1:13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21" t="s">
        <v>14</v>
      </c>
    </row>
    <row r="5" ht="18.75" spans="1:13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21"/>
    </row>
    <row r="6" ht="14.25" spans="1:13">
      <c r="A6" s="9" t="s">
        <v>16</v>
      </c>
      <c r="B6" s="6" t="s">
        <v>17</v>
      </c>
      <c r="C6" s="10">
        <f t="shared" ref="C6:G6" si="0">C7+C33</f>
        <v>17970</v>
      </c>
      <c r="D6" s="10">
        <v>36507</v>
      </c>
      <c r="E6" s="10">
        <f t="shared" si="0"/>
        <v>54477</v>
      </c>
      <c r="F6" s="10">
        <f t="shared" si="0"/>
        <v>20139</v>
      </c>
      <c r="G6" s="10">
        <f t="shared" si="0"/>
        <v>61299</v>
      </c>
      <c r="H6" s="10">
        <f t="shared" ref="H6:H9" si="1">E6-G6</f>
        <v>-6822</v>
      </c>
      <c r="I6" s="22">
        <f t="shared" ref="I6:I9" si="2">IF(ISERROR(H6/G6),"",H6/G6)</f>
        <v>-0.111290559389223</v>
      </c>
      <c r="J6" s="10">
        <f>J7+J33</f>
        <v>3828490</v>
      </c>
      <c r="K6" s="10">
        <f>K7+K33</f>
        <v>3623146</v>
      </c>
      <c r="L6" s="10">
        <f t="shared" ref="L6:L9" si="3">J6-K6</f>
        <v>205344</v>
      </c>
      <c r="M6" s="22">
        <f t="shared" ref="M6:M9" si="4">IF(ISERROR(L6/K6),"",L6/K6)</f>
        <v>0.0566756073313082</v>
      </c>
    </row>
    <row r="7" ht="14.25" spans="1:13">
      <c r="A7" s="11" t="s">
        <v>18</v>
      </c>
      <c r="B7" s="6" t="s">
        <v>17</v>
      </c>
      <c r="C7" s="10">
        <f t="shared" ref="C7:G7" si="5">C15+C24</f>
        <v>10434</v>
      </c>
      <c r="D7" s="10">
        <v>23584</v>
      </c>
      <c r="E7" s="10">
        <f t="shared" si="5"/>
        <v>34018</v>
      </c>
      <c r="F7" s="10">
        <f t="shared" si="5"/>
        <v>15687</v>
      </c>
      <c r="G7" s="10">
        <f t="shared" si="5"/>
        <v>45321</v>
      </c>
      <c r="H7" s="10">
        <f t="shared" si="1"/>
        <v>-11303</v>
      </c>
      <c r="I7" s="22">
        <f t="shared" si="2"/>
        <v>-0.249398733478961</v>
      </c>
      <c r="J7" s="10">
        <f>J15+J24</f>
        <v>2427207</v>
      </c>
      <c r="K7" s="10">
        <f>K15+K24</f>
        <v>2296921</v>
      </c>
      <c r="L7" s="10">
        <f t="shared" si="3"/>
        <v>130286</v>
      </c>
      <c r="M7" s="22">
        <f t="shared" si="4"/>
        <v>0.0567220204787191</v>
      </c>
    </row>
    <row r="8" spans="1:13">
      <c r="A8" s="6" t="s">
        <v>19</v>
      </c>
      <c r="B8" s="6" t="s">
        <v>17</v>
      </c>
      <c r="C8" s="10">
        <f t="shared" ref="C8:G8" si="6">C16+C25</f>
        <v>9816</v>
      </c>
      <c r="D8" s="10">
        <v>22227</v>
      </c>
      <c r="E8" s="10">
        <f t="shared" si="6"/>
        <v>32043</v>
      </c>
      <c r="F8" s="10">
        <f t="shared" si="6"/>
        <v>14807</v>
      </c>
      <c r="G8" s="10">
        <f t="shared" si="6"/>
        <v>43073</v>
      </c>
      <c r="H8" s="10">
        <f t="shared" si="1"/>
        <v>-11030</v>
      </c>
      <c r="I8" s="22">
        <f t="shared" si="2"/>
        <v>-0.256076892717015</v>
      </c>
      <c r="J8" s="10">
        <f>J16+J25</f>
        <v>2328053</v>
      </c>
      <c r="K8" s="10">
        <f>K16+K25</f>
        <v>2203411</v>
      </c>
      <c r="L8" s="10">
        <f t="shared" si="3"/>
        <v>124642</v>
      </c>
      <c r="M8" s="22">
        <f t="shared" si="4"/>
        <v>0.0565677488221671</v>
      </c>
    </row>
    <row r="9" spans="1:13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2">
        <v>0</v>
      </c>
      <c r="H9" s="10">
        <f t="shared" si="1"/>
        <v>0</v>
      </c>
      <c r="I9" s="22" t="str">
        <f t="shared" si="2"/>
        <v/>
      </c>
      <c r="J9" s="12">
        <v>0</v>
      </c>
      <c r="K9" s="10">
        <v>0</v>
      </c>
      <c r="L9" s="10">
        <f t="shared" si="3"/>
        <v>0</v>
      </c>
      <c r="M9" s="22" t="str">
        <f t="shared" si="4"/>
        <v/>
      </c>
    </row>
    <row r="10" ht="14.25" spans="1:13">
      <c r="A10" s="13" t="s">
        <v>21</v>
      </c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21" t="s">
        <v>22</v>
      </c>
    </row>
    <row r="11" spans="1:13">
      <c r="A11" s="6" t="s">
        <v>23</v>
      </c>
      <c r="B11" s="6" t="s">
        <v>17</v>
      </c>
      <c r="C11" s="12">
        <v>0</v>
      </c>
      <c r="D11" s="12">
        <v>60</v>
      </c>
      <c r="E11" s="10">
        <f t="shared" si="7"/>
        <v>60</v>
      </c>
      <c r="F11" s="12">
        <v>25</v>
      </c>
      <c r="G11" s="12">
        <v>25</v>
      </c>
      <c r="H11" s="10">
        <f t="shared" ref="H11:H13" si="8">E11-G11</f>
        <v>35</v>
      </c>
      <c r="I11" s="22">
        <f t="shared" ref="I11:I13" si="9">IF(ISERROR(H11/G11),"",H11/G11)</f>
        <v>1.4</v>
      </c>
      <c r="J11" s="12">
        <v>0</v>
      </c>
      <c r="K11" s="10">
        <v>0</v>
      </c>
      <c r="L11" s="10">
        <f t="shared" ref="L11:L13" si="10">J11-K11</f>
        <v>0</v>
      </c>
      <c r="M11" s="22" t="str">
        <f t="shared" ref="M11:M13" si="11">IF(ISERROR(L11/K11),"",L11/K11)</f>
        <v/>
      </c>
    </row>
    <row r="12" spans="1:13">
      <c r="A12" s="6" t="s">
        <v>24</v>
      </c>
      <c r="B12" s="6" t="s">
        <v>17</v>
      </c>
      <c r="C12" s="12">
        <v>0</v>
      </c>
      <c r="D12" s="12">
        <v>2195</v>
      </c>
      <c r="E12" s="10">
        <f t="shared" si="7"/>
        <v>2195</v>
      </c>
      <c r="F12" s="12">
        <v>1101</v>
      </c>
      <c r="G12" s="12">
        <v>1101</v>
      </c>
      <c r="H12" s="10">
        <f t="shared" si="8"/>
        <v>1094</v>
      </c>
      <c r="I12" s="22">
        <f t="shared" si="9"/>
        <v>0.993642143505904</v>
      </c>
      <c r="J12" s="12">
        <v>0</v>
      </c>
      <c r="K12" s="10">
        <v>0</v>
      </c>
      <c r="L12" s="10">
        <f t="shared" si="10"/>
        <v>0</v>
      </c>
      <c r="M12" s="22" t="str">
        <f t="shared" si="11"/>
        <v/>
      </c>
    </row>
    <row r="13" spans="1:13">
      <c r="A13" s="6" t="s">
        <v>25</v>
      </c>
      <c r="B13" s="6" t="s">
        <v>17</v>
      </c>
      <c r="C13" s="12">
        <v>0</v>
      </c>
      <c r="D13" s="12">
        <v>21329</v>
      </c>
      <c r="E13" s="10">
        <f t="shared" si="7"/>
        <v>21329</v>
      </c>
      <c r="F13" s="12">
        <v>14561</v>
      </c>
      <c r="G13" s="12">
        <v>14561</v>
      </c>
      <c r="H13" s="10">
        <f t="shared" si="8"/>
        <v>6768</v>
      </c>
      <c r="I13" s="22">
        <f t="shared" si="9"/>
        <v>0.464803241535609</v>
      </c>
      <c r="J13" s="12">
        <v>0</v>
      </c>
      <c r="K13" s="10">
        <v>0</v>
      </c>
      <c r="L13" s="10">
        <f t="shared" si="10"/>
        <v>0</v>
      </c>
      <c r="M13" s="22" t="str">
        <f t="shared" si="11"/>
        <v/>
      </c>
    </row>
    <row r="14" ht="14.25" spans="1:13">
      <c r="A14" s="13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21"/>
    </row>
    <row r="15" spans="1:13">
      <c r="A15" s="14" t="s">
        <v>27</v>
      </c>
      <c r="B15" s="6" t="s">
        <v>17</v>
      </c>
      <c r="C15" s="12">
        <v>10206</v>
      </c>
      <c r="D15" s="12">
        <v>23133</v>
      </c>
      <c r="E15" s="12">
        <f t="shared" ref="E15:E22" si="12">D15+C15</f>
        <v>33339</v>
      </c>
      <c r="F15" s="10">
        <v>15358</v>
      </c>
      <c r="G15" s="10">
        <v>44545</v>
      </c>
      <c r="H15" s="10">
        <f t="shared" ref="H15:H22" si="13">E15-G15</f>
        <v>-11206</v>
      </c>
      <c r="I15" s="22">
        <f t="shared" ref="I15:I22" si="14">IF(ISERROR(H15/G15),"",H15/G15)</f>
        <v>-0.251565832304411</v>
      </c>
      <c r="J15" s="12">
        <v>2355764</v>
      </c>
      <c r="K15" s="10">
        <v>2227932</v>
      </c>
      <c r="L15" s="10">
        <f t="shared" ref="L15:L22" si="15">J15-K15</f>
        <v>127832</v>
      </c>
      <c r="M15" s="22">
        <f t="shared" ref="M15:M22" si="16">IF(ISERROR(L15/K15),"",L15/K15)</f>
        <v>0.0573769755988962</v>
      </c>
    </row>
    <row r="16" spans="1:13">
      <c r="A16" s="14" t="s">
        <v>28</v>
      </c>
      <c r="B16" s="6" t="s">
        <v>17</v>
      </c>
      <c r="C16" s="12">
        <v>9656</v>
      </c>
      <c r="D16" s="12">
        <v>21874</v>
      </c>
      <c r="E16" s="12">
        <f t="shared" si="12"/>
        <v>31530</v>
      </c>
      <c r="F16" s="10">
        <v>14515</v>
      </c>
      <c r="G16" s="10">
        <v>42391</v>
      </c>
      <c r="H16" s="10">
        <f t="shared" si="13"/>
        <v>-10861</v>
      </c>
      <c r="I16" s="22">
        <f t="shared" si="14"/>
        <v>-0.256210044584935</v>
      </c>
      <c r="J16" s="12">
        <v>2266748</v>
      </c>
      <c r="K16" s="10">
        <v>2144145</v>
      </c>
      <c r="L16" s="10">
        <f t="shared" si="15"/>
        <v>122603</v>
      </c>
      <c r="M16" s="22">
        <f t="shared" si="16"/>
        <v>0.0571803679322061</v>
      </c>
    </row>
    <row r="17" spans="1:13">
      <c r="A17" s="14" t="s">
        <v>29</v>
      </c>
      <c r="B17" s="6" t="s">
        <v>30</v>
      </c>
      <c r="C17" s="12">
        <v>7914462</v>
      </c>
      <c r="D17" s="12">
        <v>17157480</v>
      </c>
      <c r="E17" s="12">
        <f t="shared" si="12"/>
        <v>25071942</v>
      </c>
      <c r="F17" s="10">
        <v>8810690</v>
      </c>
      <c r="G17" s="10">
        <v>23924894</v>
      </c>
      <c r="H17" s="10">
        <f t="shared" si="13"/>
        <v>1147048</v>
      </c>
      <c r="I17" s="22">
        <f t="shared" si="14"/>
        <v>0.0479437024882952</v>
      </c>
      <c r="J17" s="12">
        <v>2486134702</v>
      </c>
      <c r="K17" s="10">
        <v>2359243392</v>
      </c>
      <c r="L17" s="10">
        <f t="shared" si="15"/>
        <v>126891310</v>
      </c>
      <c r="M17" s="22">
        <f t="shared" si="16"/>
        <v>0.0537847474449978</v>
      </c>
    </row>
    <row r="18" spans="1:13">
      <c r="A18" s="14" t="s">
        <v>31</v>
      </c>
      <c r="B18" s="6" t="s">
        <v>17</v>
      </c>
      <c r="C18" s="12">
        <v>10200</v>
      </c>
      <c r="D18" s="12">
        <v>23120</v>
      </c>
      <c r="E18" s="12">
        <f t="shared" si="12"/>
        <v>33320</v>
      </c>
      <c r="F18" s="10">
        <v>15352</v>
      </c>
      <c r="G18" s="10">
        <v>44535</v>
      </c>
      <c r="H18" s="10">
        <f t="shared" si="13"/>
        <v>-11215</v>
      </c>
      <c r="I18" s="22">
        <f t="shared" si="14"/>
        <v>-0.25182440776917</v>
      </c>
      <c r="J18" s="12">
        <v>2348536</v>
      </c>
      <c r="K18" s="10">
        <v>2220230</v>
      </c>
      <c r="L18" s="10">
        <f t="shared" si="15"/>
        <v>128306</v>
      </c>
      <c r="M18" s="22">
        <f t="shared" si="16"/>
        <v>0.0577895082941857</v>
      </c>
    </row>
    <row r="19" spans="1:13">
      <c r="A19" s="14" t="s">
        <v>32</v>
      </c>
      <c r="B19" s="6" t="s">
        <v>17</v>
      </c>
      <c r="C19" s="12">
        <v>9654</v>
      </c>
      <c r="D19" s="12">
        <v>21868</v>
      </c>
      <c r="E19" s="12">
        <f t="shared" si="12"/>
        <v>31522</v>
      </c>
      <c r="F19" s="10">
        <v>14511</v>
      </c>
      <c r="G19" s="10">
        <v>42385</v>
      </c>
      <c r="H19" s="10">
        <f t="shared" si="13"/>
        <v>-10863</v>
      </c>
      <c r="I19" s="22">
        <f t="shared" si="14"/>
        <v>-0.256293500058983</v>
      </c>
      <c r="J19" s="12">
        <v>2262579</v>
      </c>
      <c r="K19" s="10">
        <v>2139713</v>
      </c>
      <c r="L19" s="10">
        <f t="shared" si="15"/>
        <v>122866</v>
      </c>
      <c r="M19" s="22">
        <f t="shared" si="16"/>
        <v>0.0574217196418398</v>
      </c>
    </row>
    <row r="20" spans="1:13">
      <c r="A20" s="14" t="s">
        <v>29</v>
      </c>
      <c r="B20" s="6" t="s">
        <v>30</v>
      </c>
      <c r="C20" s="12">
        <v>7809462</v>
      </c>
      <c r="D20" s="12">
        <v>16789180</v>
      </c>
      <c r="E20" s="12">
        <f t="shared" si="12"/>
        <v>24598642</v>
      </c>
      <c r="F20" s="10">
        <v>8793590</v>
      </c>
      <c r="G20" s="10">
        <v>23607694</v>
      </c>
      <c r="H20" s="10">
        <f t="shared" si="13"/>
        <v>990948</v>
      </c>
      <c r="I20" s="22">
        <f t="shared" si="14"/>
        <v>0.0419756372646985</v>
      </c>
      <c r="J20" s="12">
        <v>2448850069</v>
      </c>
      <c r="K20" s="10">
        <v>2331958774</v>
      </c>
      <c r="L20" s="10">
        <f t="shared" si="15"/>
        <v>116891295</v>
      </c>
      <c r="M20" s="22">
        <f t="shared" si="16"/>
        <v>0.0501257982359168</v>
      </c>
    </row>
    <row r="21" spans="1:13">
      <c r="A21" s="14" t="s">
        <v>33</v>
      </c>
      <c r="B21" s="6" t="s">
        <v>17</v>
      </c>
      <c r="C21" s="12">
        <v>5984</v>
      </c>
      <c r="D21" s="12">
        <v>9831</v>
      </c>
      <c r="E21" s="12">
        <f t="shared" si="12"/>
        <v>15815</v>
      </c>
      <c r="F21" s="10">
        <v>5541</v>
      </c>
      <c r="G21" s="10">
        <v>13634</v>
      </c>
      <c r="H21" s="10">
        <f t="shared" si="13"/>
        <v>2181</v>
      </c>
      <c r="I21" s="22">
        <f t="shared" si="14"/>
        <v>0.159967727739475</v>
      </c>
      <c r="J21" s="12">
        <v>506115</v>
      </c>
      <c r="K21" s="10">
        <v>405068</v>
      </c>
      <c r="L21" s="10">
        <f t="shared" si="15"/>
        <v>101047</v>
      </c>
      <c r="M21" s="22">
        <f t="shared" si="16"/>
        <v>0.249456881313755</v>
      </c>
    </row>
    <row r="22" spans="1:13">
      <c r="A22" s="14" t="s">
        <v>34</v>
      </c>
      <c r="B22" s="6" t="s">
        <v>17</v>
      </c>
      <c r="C22" s="12">
        <v>0</v>
      </c>
      <c r="D22" s="12">
        <v>0</v>
      </c>
      <c r="E22" s="12">
        <f t="shared" si="12"/>
        <v>0</v>
      </c>
      <c r="F22" s="10">
        <v>0</v>
      </c>
      <c r="G22" s="10">
        <v>0</v>
      </c>
      <c r="H22" s="10">
        <f t="shared" si="13"/>
        <v>0</v>
      </c>
      <c r="I22" s="22" t="str">
        <f t="shared" si="14"/>
        <v/>
      </c>
      <c r="J22" s="12">
        <v>445126</v>
      </c>
      <c r="K22" s="10">
        <v>373668</v>
      </c>
      <c r="L22" s="10">
        <f t="shared" si="15"/>
        <v>71458</v>
      </c>
      <c r="M22" s="22">
        <f t="shared" si="16"/>
        <v>0.191233929584551</v>
      </c>
    </row>
    <row r="23" ht="14.25" spans="1:13">
      <c r="A23" s="13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21"/>
    </row>
    <row r="24" spans="1:13">
      <c r="A24" s="14" t="s">
        <v>27</v>
      </c>
      <c r="B24" s="6" t="s">
        <v>17</v>
      </c>
      <c r="C24" s="12">
        <v>228</v>
      </c>
      <c r="D24" s="12">
        <v>451</v>
      </c>
      <c r="E24" s="12">
        <f t="shared" ref="E24:E31" si="17">D24+C24</f>
        <v>679</v>
      </c>
      <c r="F24" s="10">
        <v>329</v>
      </c>
      <c r="G24" s="10">
        <v>776</v>
      </c>
      <c r="H24" s="10">
        <f t="shared" ref="H24:H31" si="18">E24-G24</f>
        <v>-97</v>
      </c>
      <c r="I24" s="22">
        <f t="shared" ref="I24:I31" si="19">IF(ISERROR(H24/G24),"",H24/G24)</f>
        <v>-0.125</v>
      </c>
      <c r="J24" s="12">
        <v>71443</v>
      </c>
      <c r="K24" s="10">
        <v>68989</v>
      </c>
      <c r="L24" s="10">
        <f t="shared" ref="L24:L31" si="20">J24-K24</f>
        <v>2454</v>
      </c>
      <c r="M24" s="22">
        <f t="shared" ref="M24:M31" si="21">IF(ISERROR(L24/K24),"",L24/K24)</f>
        <v>0.0355708881125977</v>
      </c>
    </row>
    <row r="25" spans="1:13">
      <c r="A25" s="14" t="s">
        <v>36</v>
      </c>
      <c r="B25" s="6" t="s">
        <v>17</v>
      </c>
      <c r="C25" s="12">
        <v>160</v>
      </c>
      <c r="D25" s="12">
        <v>353</v>
      </c>
      <c r="E25" s="12">
        <f t="shared" si="17"/>
        <v>513</v>
      </c>
      <c r="F25" s="10">
        <v>292</v>
      </c>
      <c r="G25" s="10">
        <v>682</v>
      </c>
      <c r="H25" s="10">
        <f t="shared" si="18"/>
        <v>-169</v>
      </c>
      <c r="I25" s="22">
        <f t="shared" si="19"/>
        <v>-0.247800586510264</v>
      </c>
      <c r="J25" s="12">
        <v>61305</v>
      </c>
      <c r="K25" s="10">
        <v>59266</v>
      </c>
      <c r="L25" s="10">
        <f t="shared" si="20"/>
        <v>2039</v>
      </c>
      <c r="M25" s="22">
        <f t="shared" si="21"/>
        <v>0.0344042115209395</v>
      </c>
    </row>
    <row r="26" spans="1:13">
      <c r="A26" s="14" t="s">
        <v>37</v>
      </c>
      <c r="B26" s="6" t="s">
        <v>17</v>
      </c>
      <c r="C26" s="12">
        <v>68</v>
      </c>
      <c r="D26" s="12">
        <v>98</v>
      </c>
      <c r="E26" s="12">
        <f t="shared" si="17"/>
        <v>166</v>
      </c>
      <c r="F26" s="10">
        <v>37</v>
      </c>
      <c r="G26" s="10">
        <v>94</v>
      </c>
      <c r="H26" s="10">
        <f t="shared" si="18"/>
        <v>72</v>
      </c>
      <c r="I26" s="22">
        <f t="shared" si="19"/>
        <v>0.765957446808511</v>
      </c>
      <c r="J26" s="12">
        <v>10138</v>
      </c>
      <c r="K26" s="10">
        <v>9723</v>
      </c>
      <c r="L26" s="10">
        <f t="shared" si="20"/>
        <v>415</v>
      </c>
      <c r="M26" s="22">
        <f t="shared" si="21"/>
        <v>0.0426822997017381</v>
      </c>
    </row>
    <row r="27" spans="1:13">
      <c r="A27" s="14" t="s">
        <v>38</v>
      </c>
      <c r="B27" s="6" t="s">
        <v>39</v>
      </c>
      <c r="C27" s="12">
        <v>51672</v>
      </c>
      <c r="D27" s="12">
        <v>14607</v>
      </c>
      <c r="E27" s="12">
        <f t="shared" si="17"/>
        <v>66279</v>
      </c>
      <c r="F27" s="10">
        <v>0</v>
      </c>
      <c r="G27" s="10">
        <v>6202</v>
      </c>
      <c r="H27" s="10">
        <f t="shared" si="18"/>
        <v>60077</v>
      </c>
      <c r="I27" s="22">
        <f t="shared" si="19"/>
        <v>9.68671396323766</v>
      </c>
      <c r="J27" s="12">
        <v>51178215</v>
      </c>
      <c r="K27" s="10">
        <v>47814039</v>
      </c>
      <c r="L27" s="10">
        <f t="shared" si="20"/>
        <v>3364176</v>
      </c>
      <c r="M27" s="22">
        <f t="shared" si="21"/>
        <v>0.0703595862294754</v>
      </c>
    </row>
    <row r="28" spans="1:13">
      <c r="A28" s="14" t="s">
        <v>29</v>
      </c>
      <c r="B28" s="6" t="s">
        <v>39</v>
      </c>
      <c r="C28" s="12">
        <v>50961</v>
      </c>
      <c r="D28" s="12">
        <v>15174</v>
      </c>
      <c r="E28" s="12">
        <f t="shared" si="17"/>
        <v>66135</v>
      </c>
      <c r="F28" s="10">
        <v>0</v>
      </c>
      <c r="G28" s="10">
        <v>20533</v>
      </c>
      <c r="H28" s="10">
        <f t="shared" si="18"/>
        <v>45602</v>
      </c>
      <c r="I28" s="22">
        <f t="shared" si="19"/>
        <v>2.22091267715385</v>
      </c>
      <c r="J28" s="12">
        <v>39611072</v>
      </c>
      <c r="K28" s="10">
        <v>37855483</v>
      </c>
      <c r="L28" s="10">
        <f t="shared" si="20"/>
        <v>1755589</v>
      </c>
      <c r="M28" s="22">
        <f t="shared" si="21"/>
        <v>0.0463760824290632</v>
      </c>
    </row>
    <row r="29" spans="1:13">
      <c r="A29" s="14" t="s">
        <v>40</v>
      </c>
      <c r="B29" s="6" t="s">
        <v>39</v>
      </c>
      <c r="C29" s="12">
        <v>48178</v>
      </c>
      <c r="D29" s="12">
        <v>13906</v>
      </c>
      <c r="E29" s="12">
        <f t="shared" si="17"/>
        <v>62084</v>
      </c>
      <c r="F29" s="10">
        <v>0</v>
      </c>
      <c r="G29" s="10">
        <v>19748</v>
      </c>
      <c r="H29" s="10">
        <f t="shared" si="18"/>
        <v>42336</v>
      </c>
      <c r="I29" s="22">
        <f t="shared" si="19"/>
        <v>2.14381203159814</v>
      </c>
      <c r="J29" s="12">
        <v>25121163</v>
      </c>
      <c r="K29" s="10">
        <v>23715901</v>
      </c>
      <c r="L29" s="10">
        <f t="shared" si="20"/>
        <v>1405262</v>
      </c>
      <c r="M29" s="22">
        <f t="shared" si="21"/>
        <v>0.0592540000904878</v>
      </c>
    </row>
    <row r="30" spans="1:13">
      <c r="A30" s="14" t="s">
        <v>33</v>
      </c>
      <c r="B30" s="6" t="s">
        <v>17</v>
      </c>
      <c r="C30" s="12">
        <v>165</v>
      </c>
      <c r="D30" s="12">
        <v>318</v>
      </c>
      <c r="E30" s="12">
        <f t="shared" si="17"/>
        <v>483</v>
      </c>
      <c r="F30" s="10">
        <v>174</v>
      </c>
      <c r="G30" s="10">
        <v>449</v>
      </c>
      <c r="H30" s="10">
        <f t="shared" si="18"/>
        <v>34</v>
      </c>
      <c r="I30" s="22">
        <f t="shared" si="19"/>
        <v>0.0757238307349666</v>
      </c>
      <c r="J30" s="12">
        <v>24330</v>
      </c>
      <c r="K30" s="10">
        <v>20698</v>
      </c>
      <c r="L30" s="10">
        <f t="shared" si="20"/>
        <v>3632</v>
      </c>
      <c r="M30" s="22">
        <f t="shared" si="21"/>
        <v>0.175475891390473</v>
      </c>
    </row>
    <row r="31" spans="1:13">
      <c r="A31" s="14" t="s">
        <v>34</v>
      </c>
      <c r="B31" s="6" t="s">
        <v>17</v>
      </c>
      <c r="C31" s="12">
        <v>0</v>
      </c>
      <c r="D31" s="12">
        <v>0</v>
      </c>
      <c r="E31" s="12">
        <f t="shared" si="17"/>
        <v>0</v>
      </c>
      <c r="F31" s="10">
        <v>0</v>
      </c>
      <c r="G31" s="10">
        <v>0</v>
      </c>
      <c r="H31" s="10">
        <f t="shared" si="18"/>
        <v>0</v>
      </c>
      <c r="I31" s="22" t="str">
        <f t="shared" si="19"/>
        <v/>
      </c>
      <c r="J31" s="12">
        <v>27116</v>
      </c>
      <c r="K31" s="10">
        <v>26886</v>
      </c>
      <c r="L31" s="10">
        <f t="shared" si="20"/>
        <v>230</v>
      </c>
      <c r="M31" s="22">
        <f t="shared" si="21"/>
        <v>0.00855463810161422</v>
      </c>
    </row>
    <row r="32" ht="14.25" spans="1:13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</row>
    <row r="33" spans="1:13">
      <c r="A33" s="14" t="s">
        <v>27</v>
      </c>
      <c r="B33" s="6" t="s">
        <v>17</v>
      </c>
      <c r="C33" s="12">
        <v>7536</v>
      </c>
      <c r="D33" s="12">
        <v>12923</v>
      </c>
      <c r="E33" s="12">
        <f t="shared" ref="E33:E36" si="22">D33+C33</f>
        <v>20459</v>
      </c>
      <c r="F33" s="10">
        <v>4452</v>
      </c>
      <c r="G33" s="10">
        <v>15978</v>
      </c>
      <c r="H33" s="10">
        <f t="shared" ref="H33:H36" si="23">E33-G33</f>
        <v>4481</v>
      </c>
      <c r="I33" s="22">
        <f t="shared" ref="I33:I36" si="24">IF(ISERROR(H33/G33),"",H33/G33)</f>
        <v>0.28044811615972</v>
      </c>
      <c r="J33" s="12">
        <v>1401283</v>
      </c>
      <c r="K33" s="10">
        <v>1326225</v>
      </c>
      <c r="L33" s="10">
        <f t="shared" ref="L33:L36" si="25">J33-K33</f>
        <v>75058</v>
      </c>
      <c r="M33" s="22">
        <f t="shared" ref="M33:M36" si="26">IF(ISERROR(L33/K33),"",L33/K33)</f>
        <v>0.0565952232841335</v>
      </c>
    </row>
    <row r="34" spans="1:13">
      <c r="A34" s="14" t="s">
        <v>42</v>
      </c>
      <c r="B34" s="6" t="s">
        <v>30</v>
      </c>
      <c r="C34" s="12">
        <v>63388</v>
      </c>
      <c r="D34" s="12">
        <v>119004</v>
      </c>
      <c r="E34" s="12">
        <f t="shared" si="22"/>
        <v>182392</v>
      </c>
      <c r="F34" s="10">
        <v>38733</v>
      </c>
      <c r="G34" s="10">
        <v>146651</v>
      </c>
      <c r="H34" s="10">
        <f t="shared" si="23"/>
        <v>35741</v>
      </c>
      <c r="I34" s="22">
        <f t="shared" si="24"/>
        <v>0.243714669521517</v>
      </c>
      <c r="J34" s="12">
        <v>9296590</v>
      </c>
      <c r="K34" s="10">
        <v>8505805</v>
      </c>
      <c r="L34" s="10">
        <f t="shared" si="25"/>
        <v>790785</v>
      </c>
      <c r="M34" s="22">
        <f t="shared" si="26"/>
        <v>0.0929700363457662</v>
      </c>
    </row>
    <row r="35" spans="1:13">
      <c r="A35" s="14" t="s">
        <v>43</v>
      </c>
      <c r="B35" s="6" t="s">
        <v>17</v>
      </c>
      <c r="C35" s="12">
        <v>3408</v>
      </c>
      <c r="D35" s="12">
        <v>8702</v>
      </c>
      <c r="E35" s="12">
        <f t="shared" si="22"/>
        <v>12110</v>
      </c>
      <c r="F35" s="10">
        <v>5270</v>
      </c>
      <c r="G35" s="10">
        <v>14567</v>
      </c>
      <c r="H35" s="10">
        <f t="shared" si="23"/>
        <v>-2457</v>
      </c>
      <c r="I35" s="22">
        <f t="shared" si="24"/>
        <v>-0.16866890917828</v>
      </c>
      <c r="J35" s="12">
        <v>909313</v>
      </c>
      <c r="K35" s="10">
        <v>806092</v>
      </c>
      <c r="L35" s="10">
        <f t="shared" si="25"/>
        <v>103221</v>
      </c>
      <c r="M35" s="22">
        <f t="shared" si="26"/>
        <v>0.128051140564601</v>
      </c>
    </row>
    <row r="36" spans="1:13">
      <c r="A36" s="14" t="s">
        <v>44</v>
      </c>
      <c r="B36" s="6" t="s">
        <v>17</v>
      </c>
      <c r="C36" s="12">
        <v>0</v>
      </c>
      <c r="D36" s="12">
        <v>0</v>
      </c>
      <c r="E36" s="12">
        <f t="shared" si="22"/>
        <v>0</v>
      </c>
      <c r="F36" s="10">
        <v>0</v>
      </c>
      <c r="G36" s="10">
        <v>0</v>
      </c>
      <c r="H36" s="10">
        <f t="shared" si="23"/>
        <v>0</v>
      </c>
      <c r="I36" s="22" t="str">
        <f t="shared" si="24"/>
        <v/>
      </c>
      <c r="J36" s="12">
        <v>516934</v>
      </c>
      <c r="K36" s="10">
        <v>508394</v>
      </c>
      <c r="L36" s="10">
        <f t="shared" si="25"/>
        <v>8540</v>
      </c>
      <c r="M36" s="22">
        <f t="shared" si="26"/>
        <v>0.0167979952556482</v>
      </c>
    </row>
    <row r="37" ht="14.25" spans="1:13">
      <c r="A37" s="13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</row>
    <row r="38" ht="14.25" spans="1:13">
      <c r="A38" s="11" t="s">
        <v>45</v>
      </c>
      <c r="B38" s="6" t="s">
        <v>17</v>
      </c>
      <c r="C38" s="12">
        <v>1</v>
      </c>
      <c r="D38" s="12">
        <v>3</v>
      </c>
      <c r="E38" s="12">
        <f>D38+C38</f>
        <v>4</v>
      </c>
      <c r="F38" s="10">
        <v>3</v>
      </c>
      <c r="G38" s="10">
        <v>5</v>
      </c>
      <c r="H38" s="10">
        <f>E38-G38</f>
        <v>-1</v>
      </c>
      <c r="I38" s="22">
        <f>IF(ISERROR(H38/G38),"",H38/G38)</f>
        <v>-0.2</v>
      </c>
      <c r="J38" s="12">
        <v>1613</v>
      </c>
      <c r="K38" s="10">
        <v>1678</v>
      </c>
      <c r="L38" s="10">
        <f>J38-K38</f>
        <v>-65</v>
      </c>
      <c r="M38" s="22">
        <f>IF(ISERROR(L38/K38),"",L38/K38)</f>
        <v>-0.0387365911799762</v>
      </c>
    </row>
    <row r="39" ht="14.25" spans="1:13">
      <c r="A39" s="11" t="s">
        <v>46</v>
      </c>
      <c r="B39" s="6" t="s">
        <v>17</v>
      </c>
      <c r="C39" s="12">
        <v>1</v>
      </c>
      <c r="D39" s="12">
        <v>1</v>
      </c>
      <c r="E39" s="12">
        <f>D39+C39</f>
        <v>2</v>
      </c>
      <c r="F39" s="10">
        <v>0</v>
      </c>
      <c r="G39" s="10">
        <v>0</v>
      </c>
      <c r="H39" s="10">
        <f>E39-G39</f>
        <v>2</v>
      </c>
      <c r="I39" s="22" t="str">
        <f>IF(ISERROR(H39/G39),"",H39/G39)</f>
        <v/>
      </c>
      <c r="J39" s="12">
        <v>230</v>
      </c>
      <c r="K39" s="10">
        <v>228</v>
      </c>
      <c r="L39" s="10">
        <f>J39-K39</f>
        <v>2</v>
      </c>
      <c r="M39" s="22">
        <f>IF(ISERROR(L39/K39),"",L39/K39)</f>
        <v>0.0087719298245614</v>
      </c>
    </row>
    <row r="40" spans="1:13">
      <c r="A40" s="15" t="s">
        <v>47</v>
      </c>
      <c r="B40" s="16"/>
      <c r="C40" s="17"/>
      <c r="D40" s="17"/>
      <c r="E40" s="17"/>
      <c r="F40" s="17"/>
      <c r="G40" s="17"/>
      <c r="H40" s="18"/>
      <c r="I40" s="23"/>
      <c r="J40" s="17"/>
      <c r="K40" s="17"/>
      <c r="L40" s="18"/>
      <c r="M40" s="24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2022-03-28T06:31:00Z</dcterms:created>
  <dcterms:modified xsi:type="dcterms:W3CDTF">2022-04-28T08:48:22Z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FE2EA386F3A94E97964F64850A974AA9</vt:lpwstr>
  </property>
</Properties>
</file>